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áznamy KH DPH" sheetId="1" state="visible" r:id="rId1"/>
    <sheet xmlns:r="http://schemas.openxmlformats.org/officeDocument/2006/relationships" name="Souhrn KH" sheetId="2" state="visible" r:id="rId2"/>
    <sheet xmlns:r="http://schemas.openxmlformats.org/officeDocument/2006/relationships" name="Kontrola a návo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 ##0.00 &quot;Kč&quot;"/>
  </numFmts>
  <fonts count="10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FFFFFF"/>
      <sz val="10"/>
    </font>
    <font>
      <b val="1"/>
      <color rgb="00FFFFFF"/>
    </font>
    <font>
      <b val="1"/>
    </font>
    <font>
      <b val="1"/>
      <sz val="10"/>
    </font>
    <font/>
    <font>
      <sz val="10"/>
    </font>
    <font>
      <color rgb="001E293B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FFFBEB"/>
      </patternFill>
    </fill>
    <fill>
      <patternFill patternType="solid">
        <fgColor rgb="000F766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9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center" vertical="center"/>
    </xf>
    <xf numFmtId="9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right" vertical="center"/>
    </xf>
    <xf numFmtId="0" fontId="0" fillId="5" borderId="1" pivotButton="0" quotePrefix="0" xfId="0"/>
    <xf numFmtId="165" fontId="4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1" fontId="0" fillId="3" borderId="1" applyAlignment="1" pivotButton="0" quotePrefix="0" xfId="0">
      <alignment horizontal="center" vertical="center"/>
    </xf>
    <xf numFmtId="1" fontId="0" fillId="4" borderId="1" applyAlignment="1" pivotButton="0" quotePrefix="0" xfId="0">
      <alignment horizontal="center" vertical="center"/>
    </xf>
    <xf numFmtId="10" fontId="0" fillId="3" borderId="1" applyAlignment="1" pivotButton="0" quotePrefix="0" xfId="0">
      <alignment horizontal="center" vertical="center"/>
    </xf>
    <xf numFmtId="1" fontId="4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2" fillId="2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/>
    </xf>
    <xf numFmtId="0" fontId="0" fillId="6" borderId="1" pivotButton="0" quotePrefix="0" xfId="0"/>
    <xf numFmtId="164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165" fontId="4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Základ DPH a DPH podle režimu KH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'Souhrn KH'!E7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'Souhrn KH'!$D$8:$D$12</f>
            </numRef>
          </cat>
          <val>
            <numRef>
              <f>'Souhrn KH'!$E$8:$E$12</f>
            </numRef>
          </val>
        </ser>
        <ser>
          <idx val="1"/>
          <order val="1"/>
          <tx>
            <strRef>
              <f>'Souhrn KH'!F7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'Souhrn KH'!$D$8:$D$12</f>
            </numRef>
          </cat>
          <val>
            <numRef>
              <f>'Souhrn KH'!$F$8:$F$12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Režim KH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Podíl sazeb DPH (21 % / 12 % / 0 %)</a:t>
            </a:r>
          </a:p>
        </rich>
      </tx>
    </title>
    <plotArea>
      <pieChart>
        <varyColors val="1"/>
        <ser>
          <idx val="0"/>
          <order val="0"/>
          <tx>
            <strRef>
              <f>'Souhrn KH'!B22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94A3B8"/>
              </a:solidFill>
              <a:ln xmlns:a="http://schemas.openxmlformats.org/drawingml/2006/main">
                <a:prstDash val="solid"/>
              </a:ln>
            </spPr>
          </dPt>
          <cat>
            <numRef>
              <f>'Souhrn KH'!$A$23:$A$25</f>
            </numRef>
          </cat>
          <val>
            <numRef>
              <f>'Souhrn KH'!$B$23:$B$25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26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8" customWidth="1" min="3" max="3"/>
    <col width="22" customWidth="1" min="4" max="4"/>
    <col width="14" customWidth="1" min="5" max="5"/>
    <col width="18" customWidth="1" min="6" max="6"/>
    <col width="16" customWidth="1" min="7" max="7"/>
    <col width="12" customWidth="1" min="8" max="8"/>
    <col width="16" customWidth="1" min="9" max="9"/>
    <col width="16" customWidth="1" min="10" max="10"/>
    <col width="10" customWidth="1" min="11" max="11"/>
    <col width="10" customWidth="1" min="12" max="12"/>
    <col width="20" customWidth="1" min="13" max="13"/>
    <col width="24" customWidth="1" min="14" max="14"/>
  </cols>
  <sheetData>
    <row r="1" ht="28" customHeight="1">
      <c r="A1" s="1" t="inlineStr">
        <is>
          <t>KONTROLNÍ HLÁŠENÍ DPH — Evidence dokladů 2026</t>
        </is>
      </c>
    </row>
    <row r="2" ht="30" customHeight="1">
      <c r="A2" s="2" t="inlineStr">
        <is>
          <t>Datum zd. plnění</t>
        </is>
      </c>
      <c r="B2" s="2" t="inlineStr">
        <is>
          <t>Číslo dokladu</t>
        </is>
      </c>
      <c r="C2" s="2" t="inlineStr">
        <is>
          <t>Typ dokladu</t>
        </is>
      </c>
      <c r="D2" s="2" t="inlineStr">
        <is>
          <t>Partner</t>
        </is>
      </c>
      <c r="E2" s="2" t="inlineStr">
        <is>
          <t>IČO / DIČ</t>
        </is>
      </c>
      <c r="F2" s="2" t="inlineStr">
        <is>
          <t>Město</t>
        </is>
      </c>
      <c r="G2" s="2" t="inlineStr">
        <is>
          <t>Základ DPH</t>
        </is>
      </c>
      <c r="H2" s="2" t="inlineStr">
        <is>
          <t>Sazba DPH</t>
        </is>
      </c>
      <c r="I2" s="2" t="inlineStr">
        <is>
          <t>DPH</t>
        </is>
      </c>
      <c r="J2" s="2" t="inlineStr">
        <is>
          <t>Celkem</t>
        </is>
      </c>
      <c r="K2" s="2" t="inlineStr">
        <is>
          <t>Režim KH</t>
        </is>
      </c>
      <c r="L2" s="2" t="inlineStr">
        <is>
          <t>Část KH</t>
        </is>
      </c>
      <c r="M2" s="2" t="inlineStr">
        <is>
          <t>Kontrola úplnosti</t>
        </is>
      </c>
      <c r="N2" s="2" t="inlineStr">
        <is>
          <t>Poznámka</t>
        </is>
      </c>
    </row>
    <row r="3">
      <c r="A3" s="45" t="n">
        <v>46037</v>
      </c>
      <c r="B3" s="4" t="inlineStr">
        <is>
          <t>FP-2026-001</t>
        </is>
      </c>
      <c r="C3" s="4" t="inlineStr">
        <is>
          <t>Přijatá faktura</t>
        </is>
      </c>
      <c r="D3" s="5" t="inlineStr">
        <is>
          <t>Jan Novák s.r.o.</t>
        </is>
      </c>
      <c r="E3" s="4" t="inlineStr">
        <is>
          <t>CZ12345678</t>
        </is>
      </c>
      <c r="F3" s="4" t="inlineStr">
        <is>
          <t>Praha</t>
        </is>
      </c>
      <c r="G3" s="46" t="n">
        <v>125000</v>
      </c>
      <c r="H3" s="7" t="n">
        <v>0.21</v>
      </c>
      <c r="I3" s="46">
        <f>IFERROR(G3*H3,0)</f>
        <v/>
      </c>
      <c r="J3" s="46">
        <f>IFERROR(G3+I3,0)</f>
        <v/>
      </c>
      <c r="K3" s="4" t="inlineStr">
        <is>
          <t>A1</t>
        </is>
      </c>
      <c r="L3" s="4">
        <f>IF(H3=0.21,"A.1",IF(H3=0.12,"A.2","C.1"))</f>
        <v/>
      </c>
      <c r="M3" s="4">
        <f>IF(AND(A3&lt;&gt;"",B3&lt;&gt;"",D3&lt;&gt;"",E3&lt;&gt;"",G3&lt;&gt;0),"OK","CHYBÍ ÚDAJE")</f>
        <v/>
      </c>
      <c r="N3" s="8" t="inlineStr">
        <is>
          <t>IT služby</t>
        </is>
      </c>
    </row>
    <row r="4">
      <c r="A4" s="47" t="n">
        <v>46044</v>
      </c>
      <c r="B4" s="10" t="inlineStr">
        <is>
          <t>FP-2026-002</t>
        </is>
      </c>
      <c r="C4" s="10" t="inlineStr">
        <is>
          <t>Přijatá faktura</t>
        </is>
      </c>
      <c r="D4" s="11" t="inlineStr">
        <is>
          <t>Petra Svobodová OSVČ</t>
        </is>
      </c>
      <c r="E4" s="10" t="inlineStr">
        <is>
          <t>CZ98765432</t>
        </is>
      </c>
      <c r="F4" s="10" t="inlineStr">
        <is>
          <t>Brno</t>
        </is>
      </c>
      <c r="G4" s="48" t="n">
        <v>48000</v>
      </c>
      <c r="H4" s="13" t="n">
        <v>0.12</v>
      </c>
      <c r="I4" s="48">
        <f>IFERROR(G4*H4,0)</f>
        <v/>
      </c>
      <c r="J4" s="48">
        <f>IFERROR(G4+I4,0)</f>
        <v/>
      </c>
      <c r="K4" s="10" t="inlineStr">
        <is>
          <t>A1</t>
        </is>
      </c>
      <c r="L4" s="10">
        <f>IF(H4=0.21,"A.1",IF(H4=0.12,"A.2","C.1"))</f>
        <v/>
      </c>
      <c r="M4" s="10">
        <f>IF(AND(A4&lt;&gt;"",B4&lt;&gt;"",D4&lt;&gt;"",E4&lt;&gt;"",G4&lt;&gt;0),"OK","CHYBÍ ÚDAJE")</f>
        <v/>
      </c>
      <c r="N4" s="14" t="inlineStr">
        <is>
          <t>Reklamní materiály</t>
        </is>
      </c>
    </row>
    <row r="5">
      <c r="A5" s="45" t="n">
        <v>46053</v>
      </c>
      <c r="B5" s="4" t="inlineStr">
        <is>
          <t>FV-2026-003</t>
        </is>
      </c>
      <c r="C5" s="4" t="inlineStr">
        <is>
          <t>Vystavená faktura</t>
        </is>
      </c>
      <c r="D5" s="5" t="inlineStr">
        <is>
          <t>Tomáš Dvořák a.s.</t>
        </is>
      </c>
      <c r="E5" s="4" t="inlineStr">
        <is>
          <t>CZ11223344</t>
        </is>
      </c>
      <c r="F5" s="4" t="inlineStr">
        <is>
          <t>Ostrava</t>
        </is>
      </c>
      <c r="G5" s="46" t="n">
        <v>210000</v>
      </c>
      <c r="H5" s="7" t="n">
        <v>0.21</v>
      </c>
      <c r="I5" s="46">
        <f>IFERROR(G5*H5,0)</f>
        <v/>
      </c>
      <c r="J5" s="46">
        <f>IFERROR(G5+I5,0)</f>
        <v/>
      </c>
      <c r="K5" s="4" t="inlineStr">
        <is>
          <t>B1</t>
        </is>
      </c>
      <c r="L5" s="4">
        <f>IF(H5=0.21,"A.1",IF(H5=0.12,"A.2","C.1"))</f>
        <v/>
      </c>
      <c r="M5" s="4">
        <f>IF(AND(A5&lt;&gt;"",B5&lt;&gt;"",D5&lt;&gt;"",E5&lt;&gt;"",G5&lt;&gt;0),"OK","CHYBÍ ÚDAJE")</f>
        <v/>
      </c>
      <c r="N5" s="8" t="inlineStr">
        <is>
          <t>Strojní zařízení</t>
        </is>
      </c>
    </row>
    <row r="6">
      <c r="A6" s="47" t="n">
        <v>46058</v>
      </c>
      <c r="B6" s="10" t="inlineStr">
        <is>
          <t>FV-2026-004</t>
        </is>
      </c>
      <c r="C6" s="10" t="inlineStr">
        <is>
          <t>Vystavená faktura</t>
        </is>
      </c>
      <c r="D6" s="11" t="inlineStr">
        <is>
          <t>Lucie Malá s.r.o.</t>
        </is>
      </c>
      <c r="E6" s="10" t="inlineStr">
        <is>
          <t>CZ55667788</t>
        </is>
      </c>
      <c r="F6" s="10" t="inlineStr">
        <is>
          <t>Plzeň</t>
        </is>
      </c>
      <c r="G6" s="48" t="n">
        <v>72000</v>
      </c>
      <c r="H6" s="13" t="n">
        <v>0.21</v>
      </c>
      <c r="I6" s="48">
        <f>IFERROR(G6*H6,0)</f>
        <v/>
      </c>
      <c r="J6" s="48">
        <f>IFERROR(G6+I6,0)</f>
        <v/>
      </c>
      <c r="K6" s="10" t="inlineStr">
        <is>
          <t>B1</t>
        </is>
      </c>
      <c r="L6" s="10">
        <f>IF(H6=0.21,"A.1",IF(H6=0.12,"A.2","C.1"))</f>
        <v/>
      </c>
      <c r="M6" s="10">
        <f>IF(AND(A6&lt;&gt;"",B6&lt;&gt;"",D6&lt;&gt;"",E6&lt;&gt;"",G6&lt;&gt;0),"OK","CHYBÍ ÚDAJE")</f>
        <v/>
      </c>
      <c r="N6" s="14" t="inlineStr">
        <is>
          <t>Konzultační služby</t>
        </is>
      </c>
    </row>
    <row r="7">
      <c r="A7" s="45" t="n">
        <v>46067</v>
      </c>
      <c r="B7" s="4" t="inlineStr">
        <is>
          <t>FV-2026-005</t>
        </is>
      </c>
      <c r="C7" s="4" t="inlineStr">
        <is>
          <t>Vystavená faktura</t>
        </is>
      </c>
      <c r="D7" s="5" t="inlineStr">
        <is>
          <t>Martin Černý &amp; spol.</t>
        </is>
      </c>
      <c r="E7" s="4" t="inlineStr">
        <is>
          <t>CZ33445566</t>
        </is>
      </c>
      <c r="F7" s="4" t="inlineStr">
        <is>
          <t>Olomouc</t>
        </is>
      </c>
      <c r="G7" s="46" t="n">
        <v>36000</v>
      </c>
      <c r="H7" s="7" t="n">
        <v>0.12</v>
      </c>
      <c r="I7" s="46">
        <f>IFERROR(G7*H7,0)</f>
        <v/>
      </c>
      <c r="J7" s="46">
        <f>IFERROR(G7+I7,0)</f>
        <v/>
      </c>
      <c r="K7" s="4" t="inlineStr">
        <is>
          <t>B2</t>
        </is>
      </c>
      <c r="L7" s="4">
        <f>IF(H7=0.21,"A.1",IF(H7=0.12,"A.2","C.1"))</f>
        <v/>
      </c>
      <c r="M7" s="4">
        <f>IF(AND(A7&lt;&gt;"",B7&lt;&gt;"",D7&lt;&gt;"",E7&lt;&gt;"",G7&lt;&gt;0),"OK","CHYBÍ ÚDAJE")</f>
        <v/>
      </c>
      <c r="N7" s="8" t="inlineStr">
        <is>
          <t>Potraviny velkoobchod</t>
        </is>
      </c>
    </row>
    <row r="8">
      <c r="A8" s="47" t="n">
        <v>46073</v>
      </c>
      <c r="B8" s="10" t="inlineStr">
        <is>
          <t>ODD-2026-001</t>
        </is>
      </c>
      <c r="C8" s="10" t="inlineStr">
        <is>
          <t>Opravný daň. doklad</t>
        </is>
      </c>
      <c r="D8" s="11" t="inlineStr">
        <is>
          <t>Eva Procházková s.r.o.</t>
        </is>
      </c>
      <c r="E8" s="10" t="inlineStr">
        <is>
          <t>CZ77889900</t>
        </is>
      </c>
      <c r="F8" s="10" t="inlineStr">
        <is>
          <t>Liberec</t>
        </is>
      </c>
      <c r="G8" s="48" t="n">
        <v>-15000</v>
      </c>
      <c r="H8" s="13" t="n">
        <v>0.21</v>
      </c>
      <c r="I8" s="48">
        <f>IFERROR(G8*H8,0)</f>
        <v/>
      </c>
      <c r="J8" s="48">
        <f>IFERROR(G8+I8,0)</f>
        <v/>
      </c>
      <c r="K8" s="10" t="inlineStr">
        <is>
          <t>A2</t>
        </is>
      </c>
      <c r="L8" s="10">
        <f>IF(H8=0.21,"A.1",IF(H8=0.12,"A.2","C.1"))</f>
        <v/>
      </c>
      <c r="M8" s="10">
        <f>IF(AND(A8&lt;&gt;"",B8&lt;&gt;"",D8&lt;&gt;"",E8&lt;&gt;"",G8&lt;&gt;0),"OK","CHYBÍ ÚDAJE")</f>
        <v/>
      </c>
      <c r="N8" s="14" t="inlineStr">
        <is>
          <t>Oprava FP-2026-001</t>
        </is>
      </c>
    </row>
    <row r="9">
      <c r="A9" s="45" t="n">
        <v>46081</v>
      </c>
      <c r="B9" s="4" t="inlineStr">
        <is>
          <t>DB-2026-001</t>
        </is>
      </c>
      <c r="C9" s="4" t="inlineStr">
        <is>
          <t>Dobropis</t>
        </is>
      </c>
      <c r="D9" s="5" t="inlineStr">
        <is>
          <t>Jakub Veselý Trading</t>
        </is>
      </c>
      <c r="E9" s="4" t="inlineStr">
        <is>
          <t>CZ22334455</t>
        </is>
      </c>
      <c r="F9" s="4" t="inlineStr">
        <is>
          <t>Hradec Králové</t>
        </is>
      </c>
      <c r="G9" s="46" t="n">
        <v>-8000</v>
      </c>
      <c r="H9" s="7" t="n">
        <v>0.21</v>
      </c>
      <c r="I9" s="46">
        <f>IFERROR(G9*H9,0)</f>
        <v/>
      </c>
      <c r="J9" s="46">
        <f>IFERROR(G9+I9,0)</f>
        <v/>
      </c>
      <c r="K9" s="4" t="inlineStr">
        <is>
          <t>B1</t>
        </is>
      </c>
      <c r="L9" s="4">
        <f>IF(H9=0.21,"A.1",IF(H9=0.12,"A.2","C.1"))</f>
        <v/>
      </c>
      <c r="M9" s="4">
        <f>IF(AND(A9&lt;&gt;"",B9&lt;&gt;"",D9&lt;&gt;"",E9&lt;&gt;"",G9&lt;&gt;0),"OK","CHYBÍ ÚDAJE")</f>
        <v/>
      </c>
      <c r="N9" s="8" t="inlineStr">
        <is>
          <t>Vrácení zboží</t>
        </is>
      </c>
    </row>
    <row r="10">
      <c r="A10" s="47" t="n">
        <v>46091</v>
      </c>
      <c r="B10" s="10" t="inlineStr">
        <is>
          <t>FP-2026-006</t>
        </is>
      </c>
      <c r="C10" s="10" t="inlineStr">
        <is>
          <t>Přijatá faktura</t>
        </is>
      </c>
      <c r="D10" s="11" t="inlineStr">
        <is>
          <t>Tereza Kučerová Design</t>
        </is>
      </c>
      <c r="E10" s="10" t="inlineStr">
        <is>
          <t>CZ44556677</t>
        </is>
      </c>
      <c r="F10" s="10" t="inlineStr">
        <is>
          <t>České Budějovice</t>
        </is>
      </c>
      <c r="G10" s="48" t="n">
        <v>95000</v>
      </c>
      <c r="H10" s="13" t="n">
        <v>0.21</v>
      </c>
      <c r="I10" s="48">
        <f>IFERROR(G10*H10,0)</f>
        <v/>
      </c>
      <c r="J10" s="48">
        <f>IFERROR(G10+I10,0)</f>
        <v/>
      </c>
      <c r="K10" s="10" t="inlineStr">
        <is>
          <t>A1</t>
        </is>
      </c>
      <c r="L10" s="10">
        <f>IF(H10=0.21,"A.1",IF(H10=0.12,"A.2","C.1"))</f>
        <v/>
      </c>
      <c r="M10" s="10">
        <f>IF(AND(A10&lt;&gt;"",B10&lt;&gt;"",D10&lt;&gt;"",E10&lt;&gt;"",G10&lt;&gt;0),"OK","CHYBÍ ÚDAJE")</f>
        <v/>
      </c>
      <c r="N10" s="14" t="inlineStr">
        <is>
          <t>Grafické práce</t>
        </is>
      </c>
    </row>
    <row r="11">
      <c r="A11" s="45" t="n">
        <v>46099</v>
      </c>
      <c r="B11" s="4" t="inlineStr">
        <is>
          <t>FV-2026-006</t>
        </is>
      </c>
      <c r="C11" s="4" t="inlineStr">
        <is>
          <t>Vystavená faktura</t>
        </is>
      </c>
      <c r="D11" s="5" t="inlineStr">
        <is>
          <t>Jan Novák s.r.o.</t>
        </is>
      </c>
      <c r="E11" s="4" t="inlineStr">
        <is>
          <t>CZ12345678</t>
        </is>
      </c>
      <c r="F11" s="4" t="inlineStr">
        <is>
          <t>Praha</t>
        </is>
      </c>
      <c r="G11" s="46" t="n">
        <v>180000</v>
      </c>
      <c r="H11" s="7" t="n">
        <v>0</v>
      </c>
      <c r="I11" s="46">
        <f>IFERROR(G11*H11,0)</f>
        <v/>
      </c>
      <c r="J11" s="46">
        <f>IFERROR(G11+I11,0)</f>
        <v/>
      </c>
      <c r="K11" s="4" t="inlineStr">
        <is>
          <t>C</t>
        </is>
      </c>
      <c r="L11" s="4">
        <f>IF(H11=0.21,"A.1",IF(H11=0.12,"A.2","C.1"))</f>
        <v/>
      </c>
      <c r="M11" s="4">
        <f>IF(AND(A11&lt;&gt;"",B11&lt;&gt;"",D11&lt;&gt;"",E11&lt;&gt;"",G11&lt;&gt;0),"OK","CHYBÍ ÚDAJE")</f>
        <v/>
      </c>
      <c r="N11" s="8" t="inlineStr">
        <is>
          <t>Osvobozené plnění §51</t>
        </is>
      </c>
    </row>
    <row r="12">
      <c r="A12" s="47" t="n">
        <v>46106</v>
      </c>
      <c r="B12" s="10" t="inlineStr">
        <is>
          <t>FP-2026-007</t>
        </is>
      </c>
      <c r="C12" s="10" t="inlineStr">
        <is>
          <t>Přijatá faktura</t>
        </is>
      </c>
      <c r="D12" s="11" t="inlineStr">
        <is>
          <t>Neznámý dodavatel</t>
        </is>
      </c>
      <c r="E12" s="10" t="inlineStr"/>
      <c r="F12" s="10" t="inlineStr">
        <is>
          <t>Brno</t>
        </is>
      </c>
      <c r="G12" s="48" t="n">
        <v>52000</v>
      </c>
      <c r="H12" s="13" t="n">
        <v>0.21</v>
      </c>
      <c r="I12" s="48">
        <f>IFERROR(G12*H12,0)</f>
        <v/>
      </c>
      <c r="J12" s="48">
        <f>IFERROR(G12+I12,0)</f>
        <v/>
      </c>
      <c r="K12" s="10" t="inlineStr">
        <is>
          <t>A1</t>
        </is>
      </c>
      <c r="L12" s="10">
        <f>IF(H12=0.21,"A.1",IF(H12=0.12,"A.2","C.1"))</f>
        <v/>
      </c>
      <c r="M12" s="10">
        <f>IF(AND(A12&lt;&gt;"",B12&lt;&gt;"",D12&lt;&gt;"",E12&lt;&gt;"",G12&lt;&gt;0),"OK","CHYBÍ ÚDAJE")</f>
        <v/>
      </c>
      <c r="N12" s="14" t="inlineStr">
        <is>
          <t>POZOR: chybí DIČ!</t>
        </is>
      </c>
    </row>
    <row r="13" ht="16" customHeight="1"/>
    <row r="14">
      <c r="A14" s="15" t="inlineStr">
        <is>
          <t>SOUČTY</t>
        </is>
      </c>
      <c r="B14" s="49" t="n"/>
      <c r="C14" s="49" t="n"/>
      <c r="D14" s="49" t="n"/>
      <c r="E14" s="49" t="n"/>
      <c r="F14" s="50" t="n"/>
      <c r="G14" s="51">
        <f>SUM(G3:G12)</f>
        <v/>
      </c>
      <c r="H14" s="16" t="n"/>
      <c r="I14" s="51">
        <f>SUM(I3:I12)</f>
        <v/>
      </c>
      <c r="J14" s="51">
        <f>SUM(J3:J12)</f>
        <v/>
      </c>
      <c r="K14" s="16" t="n"/>
      <c r="L14" s="16" t="n"/>
      <c r="M14" s="16" t="n"/>
      <c r="N14" s="16" t="n"/>
    </row>
  </sheetData>
  <mergeCells count="2">
    <mergeCell ref="A1:N1"/>
    <mergeCell ref="A14:F14"/>
  </mergeCells>
  <conditionalFormatting sqref="M3:M12">
    <cfRule type="expression" priority="1" dxfId="0" stopIfTrue="0">
      <formula>M3="OK"</formula>
    </cfRule>
    <cfRule type="expression" priority="2" dxfId="1" stopIfTrue="0">
      <formula>M3="CHYBÍ ÚDAJE"</formula>
    </cfRule>
  </conditionalFormatting>
  <dataValidations count="3">
    <dataValidation sqref="C3:C100" showErrorMessage="1" showInputMessage="1" allowBlank="1" errorTitle="Neplatná hodnota" error="Vyberte typ dokladu ze seznamu." type="list">
      <formula1>"Přijatá faktura,Vystavená faktura,Opravný daň. doklad,Dobropis,Jiný doklad"</formula1>
    </dataValidation>
    <dataValidation sqref="K3:K100" showErrorMessage="1" showInputMessage="1" allowBlank="1" errorTitle="Neplatný režim" error="Vyberte režim KH: A1, A2, B1, B2 nebo C." type="list">
      <formula1>"A1,A2,B1,B2,C"</formula1>
    </dataValidation>
    <dataValidation sqref="H3:H100" showErrorMessage="1" showInputMessage="1" allowBlank="1" errorTitle="Neplatná sazba" error="Zadejte sazbu: 0.21, 0.12 nebo 0" type="list">
      <formula1>"0.21,0.12,0"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2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30" customHeight="1">
      <c r="A1" s="1" t="inlineStr">
        <is>
          <t>SOUHRN KONTROLNÍHO HLÁŠENÍ DPH — 2026</t>
        </is>
      </c>
    </row>
    <row r="2">
      <c r="A2" s="18" t="inlineStr">
        <is>
          <t>Vstupní parametry</t>
        </is>
      </c>
      <c r="B2" s="50" t="n"/>
    </row>
    <row r="3">
      <c r="A3" s="20" t="inlineStr">
        <is>
          <t>Sledované období (rok):</t>
        </is>
      </c>
      <c r="B3" s="21" t="n">
        <v>2026</v>
      </c>
    </row>
    <row r="4">
      <c r="A4" s="20" t="inlineStr">
        <is>
          <t>Sledované období (měsíc, 0=vše):</t>
        </is>
      </c>
      <c r="B4" s="21" t="n">
        <v>0</v>
      </c>
    </row>
    <row r="5" ht="10" customHeight="1"/>
    <row r="6">
      <c r="A6" s="22" t="inlineStr">
        <is>
          <t>Klíčové ukazatele</t>
        </is>
      </c>
      <c r="B6" s="50" t="n"/>
      <c r="D6" s="22" t="inlineStr">
        <is>
          <t>Přehled základu a DPH podle režimu KH</t>
        </is>
      </c>
      <c r="E6" s="49" t="n"/>
      <c r="F6" s="49" t="n"/>
      <c r="G6" s="49" t="n"/>
      <c r="H6" s="50" t="n"/>
    </row>
    <row r="7">
      <c r="A7" s="23" t="inlineStr">
        <is>
          <t>Celkový základ DPH (Kč):</t>
        </is>
      </c>
      <c r="B7" s="48">
        <f>SUM('Záznamy KH DPH'!G3:G12)</f>
        <v/>
      </c>
      <c r="D7" s="18" t="inlineStr">
        <is>
          <t>Režim KH</t>
        </is>
      </c>
      <c r="E7" s="18" t="inlineStr">
        <is>
          <t>Základ DPH</t>
        </is>
      </c>
      <c r="F7" s="18" t="inlineStr">
        <is>
          <t>DPH celkem</t>
        </is>
      </c>
      <c r="G7" s="18" t="inlineStr">
        <is>
          <t>Počet dokladů</t>
        </is>
      </c>
    </row>
    <row r="8">
      <c r="A8" s="24" t="inlineStr">
        <is>
          <t>Celková DPH (Kč):</t>
        </is>
      </c>
      <c r="B8" s="46">
        <f>SUM('Záznamy KH DPH'!I3:I12)</f>
        <v/>
      </c>
      <c r="D8" s="10" t="inlineStr">
        <is>
          <t>A1</t>
        </is>
      </c>
      <c r="E8" s="48">
        <f>SUMIF('Záznamy KH DPH'!K3:K12,"A1",'Záznamy KH DPH'!G3:G12)</f>
        <v/>
      </c>
      <c r="F8" s="48">
        <f>SUMIF('Záznamy KH DPH'!K3:K12,"A1",'Záznamy KH DPH'!I3:I12)</f>
        <v/>
      </c>
      <c r="G8" s="10">
        <f>COUNTIF('Záznamy KH DPH'!K3:K12,"A1")</f>
        <v/>
      </c>
    </row>
    <row r="9">
      <c r="A9" s="23" t="inlineStr">
        <is>
          <t>Celkem (základ + DPH) Kč:</t>
        </is>
      </c>
      <c r="B9" s="48">
        <f>SUM('Záznamy KH DPH'!J3:J12)</f>
        <v/>
      </c>
      <c r="D9" s="4" t="inlineStr">
        <is>
          <t>A2</t>
        </is>
      </c>
      <c r="E9" s="46">
        <f>SUMIF('Záznamy KH DPH'!K3:K12,"A2",'Záznamy KH DPH'!G3:G12)</f>
        <v/>
      </c>
      <c r="F9" s="46">
        <f>SUMIF('Záznamy KH DPH'!K3:K12,"A2",'Záznamy KH DPH'!I3:I12)</f>
        <v/>
      </c>
      <c r="G9" s="4">
        <f>COUNTIF('Záznamy KH DPH'!K3:K12,"A2")</f>
        <v/>
      </c>
    </row>
    <row r="10">
      <c r="A10" s="24" t="inlineStr">
        <is>
          <t>Počet dokladů celkem:</t>
        </is>
      </c>
      <c r="B10" s="25">
        <f>COUNTA('Záznamy KH DPH'!B3:B12)</f>
        <v/>
      </c>
      <c r="D10" s="10" t="inlineStr">
        <is>
          <t>B1</t>
        </is>
      </c>
      <c r="E10" s="48">
        <f>SUMIF('Záznamy KH DPH'!K3:K12,"B1",'Záznamy KH DPH'!G3:G12)</f>
        <v/>
      </c>
      <c r="F10" s="48">
        <f>SUMIF('Záznamy KH DPH'!K3:K12,"B1",'Záznamy KH DPH'!I3:I12)</f>
        <v/>
      </c>
      <c r="G10" s="10">
        <f>COUNTIF('Záznamy KH DPH'!K3:K12,"B1")</f>
        <v/>
      </c>
    </row>
    <row r="11">
      <c r="A11" s="23" t="inlineStr">
        <is>
          <t>Počet dokladů s chybou:</t>
        </is>
      </c>
      <c r="B11" s="26">
        <f>COUNTIF('Záznamy KH DPH'!M3:M12,"CHYBÍ ÚDAJE")</f>
        <v/>
      </c>
      <c r="D11" s="4" t="inlineStr">
        <is>
          <t>B2</t>
        </is>
      </c>
      <c r="E11" s="46">
        <f>SUMIF('Záznamy KH DPH'!K3:K12,"B2",'Záznamy KH DPH'!G3:G12)</f>
        <v/>
      </c>
      <c r="F11" s="46">
        <f>SUMIF('Záznamy KH DPH'!K3:K12,"B2",'Záznamy KH DPH'!I3:I12)</f>
        <v/>
      </c>
      <c r="G11" s="4">
        <f>COUNTIF('Záznamy KH DPH'!K3:K12,"B2")</f>
        <v/>
      </c>
    </row>
    <row r="12">
      <c r="A12" s="24" t="inlineStr">
        <is>
          <t>Podíl chyb (%):</t>
        </is>
      </c>
      <c r="B12" s="27">
        <f>IFERROR(B11/B10,0)</f>
        <v/>
      </c>
      <c r="D12" s="10" t="inlineStr">
        <is>
          <t>C</t>
        </is>
      </c>
      <c r="E12" s="48">
        <f>SUMIF('Záznamy KH DPH'!K3:K12,"C",'Záznamy KH DPH'!G3:G12)</f>
        <v/>
      </c>
      <c r="F12" s="48">
        <f>SUMIF('Záznamy KH DPH'!K3:K12,"C",'Záznamy KH DPH'!I3:I12)</f>
        <v/>
      </c>
      <c r="G12" s="10">
        <f>COUNTIF('Záznamy KH DPH'!K3:K12,"C")</f>
        <v/>
      </c>
    </row>
    <row r="13">
      <c r="A13" s="23" t="inlineStr">
        <is>
          <t>Průměrná sazba DPH:</t>
        </is>
      </c>
      <c r="B13" s="13">
        <f>IFERROR(AVERAGE('Záznamy KH DPH'!H3:H12),0)</f>
        <v/>
      </c>
      <c r="D13" s="51" t="inlineStr">
        <is>
          <t>CELKEM</t>
        </is>
      </c>
      <c r="E13" s="51">
        <f>SUM(F8:F12)</f>
        <v/>
      </c>
      <c r="F13" s="28">
        <f>SUM(G8:G12)</f>
        <v/>
      </c>
    </row>
    <row r="14">
      <c r="A14" s="24" t="inlineStr">
        <is>
          <t>Počet dokladů – 21 % sazba:</t>
        </is>
      </c>
      <c r="B14" s="25">
        <f>COUNTIF('Záznamy KH DPH'!H3:H12,0.21)</f>
        <v/>
      </c>
    </row>
    <row r="15">
      <c r="A15" s="23" t="inlineStr">
        <is>
          <t>Počet dokladů – 12 % sazba:</t>
        </is>
      </c>
      <c r="B15" s="26">
        <f>COUNTIF('Záznamy KH DPH'!H3:H12,0.12)</f>
        <v/>
      </c>
    </row>
    <row r="16">
      <c r="A16" s="24" t="inlineStr">
        <is>
          <t>Počet dokladů – 0 % sazba:</t>
        </is>
      </c>
      <c r="B16" s="25">
        <f>COUNTIF('Záznamy KH DPH'!H3:H12,0)</f>
        <v/>
      </c>
    </row>
    <row r="17">
      <c r="A17" s="23" t="inlineStr">
        <is>
          <t>Počet dokladů – režim A:</t>
        </is>
      </c>
      <c r="B17" s="26">
        <f>COUNTIF('Záznamy KH DPH'!K3:K12,"A1")+COUNTIF('Záznamy KH DPH'!K3:K12,"A2")</f>
        <v/>
      </c>
    </row>
    <row r="18">
      <c r="A18" s="24" t="inlineStr">
        <is>
          <t>Počet dokladů – režim B:</t>
        </is>
      </c>
      <c r="B18" s="25">
        <f>COUNTIF('Záznamy KH DPH'!K3:K12,"B1")+COUNTIF('Záznamy KH DPH'!K3:K12,"B2")</f>
        <v/>
      </c>
    </row>
    <row r="19">
      <c r="A19" s="23" t="inlineStr">
        <is>
          <t>Počet dokladů – režim C:</t>
        </is>
      </c>
      <c r="B19" s="26">
        <f>COUNTIF('Záznamy KH DPH'!K3:K12,"C")</f>
        <v/>
      </c>
    </row>
    <row r="20"/>
    <row r="21" ht="12" customHeight="1"/>
    <row r="22">
      <c r="A22" s="22" t="inlineStr">
        <is>
          <t>Podíl sazeb DPH</t>
        </is>
      </c>
      <c r="B22" s="49" t="n"/>
      <c r="C22" s="50" t="n"/>
    </row>
    <row r="23">
      <c r="A23" s="29" t="inlineStr">
        <is>
          <t>21 %</t>
        </is>
      </c>
      <c r="B23" s="30">
        <f>COUNTIF('Záznamy KH DPH'!H3:H12,0.21)</f>
        <v/>
      </c>
    </row>
    <row r="24">
      <c r="A24" s="29" t="inlineStr">
        <is>
          <t>12 %</t>
        </is>
      </c>
      <c r="B24" s="30">
        <f>COUNTIF('Záznamy KH DPH'!H3:H12,0.12)</f>
        <v/>
      </c>
    </row>
    <row r="25">
      <c r="A25" s="29" t="inlineStr">
        <is>
          <t>0 %</t>
        </is>
      </c>
      <c r="B25" s="30">
        <f>COUNTIF('Záznamy KH DPH'!H3:H12,0)</f>
        <v/>
      </c>
    </row>
  </sheetData>
  <mergeCells count="5">
    <mergeCell ref="A1:H1"/>
    <mergeCell ref="A2:B2"/>
    <mergeCell ref="A6:B6"/>
    <mergeCell ref="D6:H6"/>
    <mergeCell ref="A22:C2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4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50" customWidth="1" min="3" max="3"/>
    <col width="20" customWidth="1" min="4" max="4"/>
    <col width="18" customWidth="1" min="5" max="5"/>
  </cols>
  <sheetData>
    <row r="1" ht="30" customHeight="1">
      <c r="A1" s="1" t="inlineStr">
        <is>
          <t>KONTROLA A NÁVOD — Kontrolní hlášení DPH</t>
        </is>
      </c>
    </row>
    <row r="2" ht="22" customHeight="1">
      <c r="B2" s="31" t="inlineStr">
        <is>
          <t>VYPLŇOVÁNÍ KH DPH</t>
        </is>
      </c>
      <c r="C2" s="49" t="n"/>
      <c r="D2" s="49" t="n"/>
      <c r="E2" s="50" t="n"/>
    </row>
    <row r="3" ht="20" customHeight="1">
      <c r="B3" s="32" t="inlineStr">
        <is>
          <t>Sloupec</t>
        </is>
      </c>
      <c r="C3" s="33" t="inlineStr">
        <is>
          <t>Popis a pokyny pro vyplnění</t>
        </is>
      </c>
      <c r="D3" s="49" t="n"/>
      <c r="E3" s="50" t="n"/>
    </row>
    <row r="4" ht="20" customHeight="1">
      <c r="B4" s="34" t="inlineStr">
        <is>
          <t>A – Datum zd. plnění</t>
        </is>
      </c>
      <c r="C4" s="35" t="inlineStr">
        <is>
          <t>Datum uskutečnění zdanitelného plnění ve formátu DD.MM.YYYY.</t>
        </is>
      </c>
      <c r="D4" s="49" t="n"/>
      <c r="E4" s="50" t="n"/>
    </row>
    <row r="5" ht="20" customHeight="1">
      <c r="B5" s="36" t="inlineStr">
        <is>
          <t>B – Číslo dokladu</t>
        </is>
      </c>
      <c r="C5" s="37" t="inlineStr">
        <is>
          <t>Číslo faktury nebo jiného daňového dokladu (unikátní identifikátor).</t>
        </is>
      </c>
      <c r="D5" s="49" t="n"/>
      <c r="E5" s="50" t="n"/>
    </row>
    <row r="6" ht="20" customHeight="1">
      <c r="B6" s="34" t="inlineStr">
        <is>
          <t>C – Typ dokladu</t>
        </is>
      </c>
      <c r="C6" s="35" t="inlineStr">
        <is>
          <t>Přijatá faktura / Vystavená faktura / Opravný daň. doklad / Dobropis / Jiný doklad.</t>
        </is>
      </c>
      <c r="D6" s="49" t="n"/>
      <c r="E6" s="50" t="n"/>
    </row>
    <row r="7" ht="20" customHeight="1">
      <c r="B7" s="36" t="inlineStr">
        <is>
          <t>D – Partner</t>
        </is>
      </c>
      <c r="C7" s="37" t="inlineStr">
        <is>
          <t>Obchodní jméno nebo jméno a příjmení partnera / dodavatele / odběratele.</t>
        </is>
      </c>
      <c r="D7" s="49" t="n"/>
      <c r="E7" s="50" t="n"/>
    </row>
    <row r="8" ht="20" customHeight="1">
      <c r="B8" s="34" t="inlineStr">
        <is>
          <t>E – IČO / DIČ</t>
        </is>
      </c>
      <c r="C8" s="35" t="inlineStr">
        <is>
          <t>Identifikační nebo daňové identifikační číslo. DIČ začíná CZ a má 8–10 číslic.</t>
        </is>
      </c>
      <c r="D8" s="49" t="n"/>
      <c r="E8" s="50" t="n"/>
    </row>
    <row r="9" ht="20" customHeight="1">
      <c r="B9" s="36" t="inlineStr">
        <is>
          <t>F – Město</t>
        </is>
      </c>
      <c r="C9" s="37" t="inlineStr">
        <is>
          <t>Sídlo / adresa partnera.</t>
        </is>
      </c>
      <c r="D9" s="49" t="n"/>
      <c r="E9" s="50" t="n"/>
    </row>
    <row r="10" ht="20" customHeight="1">
      <c r="B10" s="34" t="inlineStr">
        <is>
          <t>G – Základ DPH</t>
        </is>
      </c>
      <c r="C10" s="35" t="inlineStr">
        <is>
          <t>Základ daně v Kč bez DPH. U dobropisů a oprav zadejte zápornou hodnotu.</t>
        </is>
      </c>
      <c r="D10" s="49" t="n"/>
      <c r="E10" s="50" t="n"/>
    </row>
    <row r="11" ht="20" customHeight="1">
      <c r="B11" s="36" t="inlineStr">
        <is>
          <t>H – Sazba DPH</t>
        </is>
      </c>
      <c r="C11" s="37" t="inlineStr">
        <is>
          <t>Zadejte: 0.21 (21 %), 0.12 (12 %), nebo 0 (osvobozeno).</t>
        </is>
      </c>
      <c r="D11" s="49" t="n"/>
      <c r="E11" s="50" t="n"/>
    </row>
    <row r="12" ht="20" customHeight="1">
      <c r="B12" s="34" t="inlineStr">
        <is>
          <t>I – DPH</t>
        </is>
      </c>
      <c r="C12" s="35" t="inlineStr">
        <is>
          <t>Vypočítáno automaticky: Základ DPH × Sazba DPH.</t>
        </is>
      </c>
      <c r="D12" s="49" t="n"/>
      <c r="E12" s="50" t="n"/>
    </row>
    <row r="13" ht="20" customHeight="1">
      <c r="B13" s="36" t="inlineStr">
        <is>
          <t>J – Celkem</t>
        </is>
      </c>
      <c r="C13" s="37" t="inlineStr">
        <is>
          <t>Vypočítáno automaticky: Základ DPH + DPH.</t>
        </is>
      </c>
      <c r="D13" s="49" t="n"/>
      <c r="E13" s="50" t="n"/>
    </row>
    <row r="14" ht="20" customHeight="1">
      <c r="B14" s="34" t="inlineStr">
        <is>
          <t>K – Režim KH</t>
        </is>
      </c>
      <c r="C14" s="35" t="inlineStr">
        <is>
          <t>A1 / A2 – přijaté; B1 / B2 – vystavené; C – ostatní / osvobozené.</t>
        </is>
      </c>
      <c r="D14" s="49" t="n"/>
      <c r="E14" s="50" t="n"/>
    </row>
    <row r="15" ht="20" customHeight="1">
      <c r="B15" s="36" t="inlineStr">
        <is>
          <t>L – Část KH</t>
        </is>
      </c>
      <c r="C15" s="37" t="inlineStr">
        <is>
          <t>Automaticky dle sazby: A.1 (21 %), A.2 (12 %), C.1 (0 %).</t>
        </is>
      </c>
      <c r="D15" s="49" t="n"/>
      <c r="E15" s="50" t="n"/>
    </row>
    <row r="16" ht="20" customHeight="1">
      <c r="B16" s="34" t="inlineStr">
        <is>
          <t>M – Kontrola úplnosti</t>
        </is>
      </c>
      <c r="C16" s="35" t="inlineStr">
        <is>
          <t>Automatická kontrola: OK = vše vyplněno; CHYBÍ ÚDAJE = nutná oprava.</t>
        </is>
      </c>
      <c r="D16" s="49" t="n"/>
      <c r="E16" s="50" t="n"/>
    </row>
    <row r="17" ht="20" customHeight="1">
      <c r="B17" s="36" t="inlineStr">
        <is>
          <t>N – Poznámka</t>
        </is>
      </c>
      <c r="C17" s="37" t="inlineStr">
        <is>
          <t>Volitelná poznámka pro interní evidenci.</t>
        </is>
      </c>
      <c r="D17" s="49" t="n"/>
      <c r="E17" s="50" t="n"/>
    </row>
    <row r="18"/>
    <row r="19" ht="22" customHeight="1">
      <c r="B19" s="31" t="inlineStr">
        <is>
          <t>REŽIMY KONTROLNÍHO HLÁŠENÍ (A / B / C)</t>
        </is>
      </c>
      <c r="C19" s="49" t="n"/>
      <c r="D19" s="49" t="n"/>
      <c r="E19" s="50" t="n"/>
    </row>
    <row r="20" ht="22" customHeight="1">
      <c r="B20" s="38" t="inlineStr">
        <is>
          <t>Část KH</t>
        </is>
      </c>
      <c r="C20" s="38" t="inlineStr">
        <is>
          <t>Režim</t>
        </is>
      </c>
      <c r="D20" s="38" t="inlineStr">
        <is>
          <t>Popis</t>
        </is>
      </c>
      <c r="E20" s="50" t="n"/>
    </row>
    <row r="21" ht="22" customHeight="1">
      <c r="B21" s="35" t="inlineStr">
        <is>
          <t>A.1</t>
        </is>
      </c>
      <c r="C21" s="35" t="inlineStr">
        <is>
          <t>A1</t>
        </is>
      </c>
      <c r="D21" s="35" t="inlineStr">
        <is>
          <t>Přijatá zdanitelná plnění – tuzemsko, sazba 21 %, základ ≥ 10 000 Kč (jednotlivě)</t>
        </is>
      </c>
      <c r="E21" s="50" t="n"/>
    </row>
    <row r="22" ht="22" customHeight="1">
      <c r="B22" s="37" t="inlineStr">
        <is>
          <t>A.2</t>
        </is>
      </c>
      <c r="C22" s="37" t="inlineStr">
        <is>
          <t>A1/A2</t>
        </is>
      </c>
      <c r="D22" s="37" t="inlineStr">
        <is>
          <t>Přijatá zdanitelná plnění – tuzemsko, sazba 12 %, nebo souhrnně pod 10 000 Kč</t>
        </is>
      </c>
      <c r="E22" s="50" t="n"/>
    </row>
    <row r="23" ht="22" customHeight="1">
      <c r="B23" s="35" t="inlineStr">
        <is>
          <t>B.1</t>
        </is>
      </c>
      <c r="C23" s="35" t="inlineStr">
        <is>
          <t>B1</t>
        </is>
      </c>
      <c r="D23" s="35" t="inlineStr">
        <is>
          <t>Uskutečněná zdanitelná plnění – tuzemsko, sazba 21 %, základ ≥ 10 000 Kč (jednotlivě)</t>
        </is>
      </c>
      <c r="E23" s="50" t="n"/>
    </row>
    <row r="24" ht="22" customHeight="1">
      <c r="B24" s="37" t="inlineStr">
        <is>
          <t>B.2</t>
        </is>
      </c>
      <c r="C24" s="37" t="inlineStr">
        <is>
          <t>B2</t>
        </is>
      </c>
      <c r="D24" s="37" t="inlineStr">
        <is>
          <t>Uskutečněná zdanitelná plnění – tuzemsko, sazba 12 %, nebo souhrnně</t>
        </is>
      </c>
      <c r="E24" s="50" t="n"/>
    </row>
    <row r="25" ht="22" customHeight="1">
      <c r="B25" s="35" t="inlineStr">
        <is>
          <t>C.1</t>
        </is>
      </c>
      <c r="C25" s="35" t="inlineStr">
        <is>
          <t>C</t>
        </is>
      </c>
      <c r="D25" s="35" t="inlineStr">
        <is>
          <t>Plnění osvobozená od daně s nárokem na odpočet (§ 51)</t>
        </is>
      </c>
      <c r="E25" s="50" t="n"/>
    </row>
    <row r="26" ht="22" customHeight="1">
      <c r="B26" s="37" t="inlineStr">
        <is>
          <t>C.2</t>
        </is>
      </c>
      <c r="C26" s="37" t="inlineStr">
        <is>
          <t>C</t>
        </is>
      </c>
      <c r="D26" s="37" t="inlineStr">
        <is>
          <t>Plnění osvobozená od daně bez nároku na odpočet</t>
        </is>
      </c>
      <c r="E26" s="50" t="n"/>
    </row>
    <row r="27"/>
    <row r="28"/>
    <row r="29" ht="22" customHeight="1">
      <c r="B29" s="31" t="inlineStr">
        <is>
          <t>KONTROLNÍ PRAVIDLA A UPOZORNĚNÍ</t>
        </is>
      </c>
      <c r="C29" s="49" t="n"/>
      <c r="D29" s="49" t="n"/>
      <c r="E29" s="50" t="n"/>
    </row>
    <row r="30" ht="22" customHeight="1">
      <c r="B30" s="39" t="inlineStr">
        <is>
          <t>1. Každý doklad musí mít vyplněno datum, číslo dokladu, partnera a DIČ/IČO.</t>
        </is>
      </c>
      <c r="C30" s="49" t="n"/>
      <c r="D30" s="49" t="n"/>
      <c r="E30" s="50" t="n"/>
    </row>
    <row r="31" ht="22" customHeight="1">
      <c r="B31" s="40" t="inlineStr">
        <is>
          <t>2. DIČ musí začínat 'CZ' a mít celkem 10–12 znaků (CZ + 8–10 číslic).</t>
        </is>
      </c>
      <c r="C31" s="49" t="n"/>
      <c r="D31" s="49" t="n"/>
      <c r="E31" s="50" t="n"/>
    </row>
    <row r="32" ht="22" customHeight="1">
      <c r="B32" s="39" t="inlineStr">
        <is>
          <t>3. Základy DPH nad 10 000 Kč musí být uvedeny jednotlivě (části A.1 nebo B.1).</t>
        </is>
      </c>
      <c r="C32" s="49" t="n"/>
      <c r="D32" s="49" t="n"/>
      <c r="E32" s="50" t="n"/>
    </row>
    <row r="33" ht="22" customHeight="1">
      <c r="B33" s="40" t="inlineStr">
        <is>
          <t>4. Opravné daňové doklady a dobropisy zadávejte se záporným základem.</t>
        </is>
      </c>
      <c r="C33" s="49" t="n"/>
      <c r="D33" s="49" t="n"/>
      <c r="E33" s="50" t="n"/>
    </row>
    <row r="34" ht="22" customHeight="1">
      <c r="B34" s="39" t="inlineStr">
        <is>
          <t>5. Osvobozená plnění (§ 51 ZDPH) uvádějte v části C.1, sazba = 0.</t>
        </is>
      </c>
      <c r="C34" s="49" t="n"/>
      <c r="D34" s="49" t="n"/>
      <c r="E34" s="50" t="n"/>
    </row>
    <row r="35" ht="22" customHeight="1">
      <c r="B35" s="40" t="inlineStr">
        <is>
          <t>6. Při neshodě DPH v účetnictví a KH hrozí pokuta od správce daně.</t>
        </is>
      </c>
      <c r="C35" s="49" t="n"/>
      <c r="D35" s="49" t="n"/>
      <c r="E35" s="50" t="n"/>
    </row>
    <row r="36" ht="22" customHeight="1">
      <c r="B36" s="39" t="inlineStr">
        <is>
          <t>7. Archivace dokladů dle zákona č. 563/1991 Sb. o účetnictví: minimálně 10 let.</t>
        </is>
      </c>
      <c r="C36" s="49" t="n"/>
      <c r="D36" s="49" t="n"/>
      <c r="E36" s="50" t="n"/>
    </row>
    <row r="37" ht="22" customHeight="1">
      <c r="B37" s="40" t="inlineStr">
        <is>
          <t>8. KH DPH se podává elektronicky přes portál MOJE daně (daňový portál MF ČR).</t>
        </is>
      </c>
      <c r="C37" s="49" t="n"/>
      <c r="D37" s="49" t="n"/>
      <c r="E37" s="50" t="n"/>
    </row>
    <row r="38" ht="22" customHeight="1">
      <c r="B38" s="39" t="inlineStr">
        <is>
          <t>9. Termín podání: do 25. dne následujícího měsíce (plátci DPH s měsíčním zdaň. obdobím).</t>
        </is>
      </c>
      <c r="C38" s="49" t="n"/>
      <c r="D38" s="49" t="n"/>
      <c r="E38" s="50" t="n"/>
    </row>
    <row r="39" ht="22" customHeight="1">
      <c r="B39" s="40" t="inlineStr">
        <is>
          <t>10. Před podáním vždy zkontrolujte, zda sloupec 'Kontrola úplnosti' neobsahuje 'CHYBÍ ÚDAJE'.</t>
        </is>
      </c>
      <c r="C39" s="49" t="n"/>
      <c r="D39" s="49" t="n"/>
      <c r="E39" s="50" t="n"/>
    </row>
    <row r="40"/>
    <row r="41"/>
    <row r="42" ht="22" customHeight="1">
      <c r="B42" s="41" t="inlineStr">
        <is>
          <t>POMOCNÁ TABULKA — DIČ a Typ partnera (pro VLOOKUP)</t>
        </is>
      </c>
      <c r="C42" s="49" t="n"/>
      <c r="D42" s="49" t="n"/>
      <c r="E42" s="50" t="n"/>
    </row>
    <row r="43">
      <c r="B43" s="18" t="inlineStr">
        <is>
          <t>DIČ / IČO</t>
        </is>
      </c>
      <c r="C43" s="18" t="inlineStr">
        <is>
          <t>Název partnera</t>
        </is>
      </c>
      <c r="D43" s="18" t="inlineStr">
        <is>
          <t>Město</t>
        </is>
      </c>
      <c r="E43" s="18" t="inlineStr">
        <is>
          <t>Typ partnera</t>
        </is>
      </c>
    </row>
    <row r="44">
      <c r="B44" s="10" t="inlineStr">
        <is>
          <t>CZ12345678</t>
        </is>
      </c>
      <c r="C44" s="11" t="inlineStr">
        <is>
          <t>Jan Novák s.r.o.</t>
        </is>
      </c>
      <c r="D44" s="11" t="inlineStr">
        <is>
          <t>Praha</t>
        </is>
      </c>
      <c r="E44" s="11" t="inlineStr">
        <is>
          <t>Odběratel</t>
        </is>
      </c>
    </row>
    <row r="45">
      <c r="B45" s="4" t="inlineStr">
        <is>
          <t>CZ98765432</t>
        </is>
      </c>
      <c r="C45" s="5" t="inlineStr">
        <is>
          <t>Petra Svobodová OSVČ</t>
        </is>
      </c>
      <c r="D45" s="5" t="inlineStr">
        <is>
          <t>Brno</t>
        </is>
      </c>
      <c r="E45" s="5" t="inlineStr">
        <is>
          <t>Dodavatel</t>
        </is>
      </c>
    </row>
    <row r="46">
      <c r="B46" s="10" t="inlineStr">
        <is>
          <t>CZ11223344</t>
        </is>
      </c>
      <c r="C46" s="11" t="inlineStr">
        <is>
          <t>Tomáš Dvořák a.s.</t>
        </is>
      </c>
      <c r="D46" s="11" t="inlineStr">
        <is>
          <t>Ostrava</t>
        </is>
      </c>
      <c r="E46" s="11" t="inlineStr">
        <is>
          <t>Odběratel</t>
        </is>
      </c>
    </row>
    <row r="47">
      <c r="B47" s="4" t="inlineStr">
        <is>
          <t>CZ55667788</t>
        </is>
      </c>
      <c r="C47" s="5" t="inlineStr">
        <is>
          <t>Lucie Malá s.r.o.</t>
        </is>
      </c>
      <c r="D47" s="5" t="inlineStr">
        <is>
          <t>Plzeň</t>
        </is>
      </c>
      <c r="E47" s="5" t="inlineStr">
        <is>
          <t>Odběratel</t>
        </is>
      </c>
    </row>
    <row r="48">
      <c r="B48" s="10" t="inlineStr">
        <is>
          <t>CZ33445566</t>
        </is>
      </c>
      <c r="C48" s="11" t="inlineStr">
        <is>
          <t>Martin Černý &amp; spol.</t>
        </is>
      </c>
      <c r="D48" s="11" t="inlineStr">
        <is>
          <t>Olomouc</t>
        </is>
      </c>
      <c r="E48" s="11" t="inlineStr">
        <is>
          <t>Dodavatel</t>
        </is>
      </c>
    </row>
    <row r="49">
      <c r="B49" s="4" t="inlineStr">
        <is>
          <t>CZ77889900</t>
        </is>
      </c>
      <c r="C49" s="5" t="inlineStr">
        <is>
          <t>Eva Procházková s.r.o.</t>
        </is>
      </c>
      <c r="D49" s="5" t="inlineStr">
        <is>
          <t>Liberec</t>
        </is>
      </c>
      <c r="E49" s="5" t="inlineStr">
        <is>
          <t>Dodavatel</t>
        </is>
      </c>
    </row>
    <row r="50">
      <c r="B50" s="10" t="inlineStr">
        <is>
          <t>CZ22334455</t>
        </is>
      </c>
      <c r="C50" s="11" t="inlineStr">
        <is>
          <t>Jakub Veselý Trading</t>
        </is>
      </c>
      <c r="D50" s="11" t="inlineStr">
        <is>
          <t>Hradec Králové</t>
        </is>
      </c>
      <c r="E50" s="11" t="inlineStr">
        <is>
          <t>Odběratel</t>
        </is>
      </c>
    </row>
    <row r="51">
      <c r="B51" s="4" t="inlineStr">
        <is>
          <t>CZ44556677</t>
        </is>
      </c>
      <c r="C51" s="5" t="inlineStr">
        <is>
          <t>Tereza Kučerová Design</t>
        </is>
      </c>
      <c r="D51" s="5" t="inlineStr">
        <is>
          <t>České Budějovice</t>
        </is>
      </c>
      <c r="E51" s="5" t="inlineStr">
        <is>
          <t>Dodavatel</t>
        </is>
      </c>
    </row>
    <row r="52"/>
    <row r="53" ht="22" customHeight="1">
      <c r="B53" s="42" t="inlineStr">
        <is>
          <t>Příklad VLOOKUP – vyhledání města podle DIČ (pro použití na listu Záznamy KH DPH, sl. F):</t>
        </is>
      </c>
      <c r="C53" s="49" t="n"/>
      <c r="D53" s="49" t="n"/>
      <c r="E53" s="50" t="n"/>
    </row>
    <row r="54">
      <c r="B54" s="43">
        <f>IFERROR(VLOOKUP(E2,'Kontrola a návod'!B44:E51,3,0),"Město nenalezeno")</f>
        <v/>
      </c>
      <c r="C54" s="49" t="n"/>
      <c r="D54" s="49" t="n"/>
      <c r="E54" s="50" t="n"/>
    </row>
  </sheetData>
  <mergeCells count="40">
    <mergeCell ref="A1:E1"/>
    <mergeCell ref="B2:C2"/>
    <mergeCell ref="B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B19:E19"/>
    <mergeCell ref="D20:E20"/>
    <mergeCell ref="D21:E21"/>
    <mergeCell ref="D22:E22"/>
    <mergeCell ref="D23:E23"/>
    <mergeCell ref="D24:E24"/>
    <mergeCell ref="D25:E25"/>
    <mergeCell ref="D26:E26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2:E42"/>
    <mergeCell ref="B53:E53"/>
    <mergeCell ref="B54:E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2026-06-05T14:32:16Z</dcterms:created>
  <dcterms:modified xmlns:dcterms="http://purl.org/dc/terms/" xmlns:xsi="http://www.w3.org/2001/XMLSchema-instance" xsi:type="dcterms:W3CDTF">2026-06-05T14:32:16Z</dcterms:modified>
</cp:coreProperties>
</file>